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usiness Office\Budget\23-24\Revenu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5" i="1"/>
  <c r="B36" i="1"/>
  <c r="B24" i="1"/>
  <c r="B19" i="1"/>
  <c r="B13" i="1"/>
  <c r="B14" i="1"/>
  <c r="B33" i="1"/>
  <c r="B11" i="1"/>
  <c r="B16" i="1"/>
  <c r="B7" i="1"/>
  <c r="B6" i="1"/>
  <c r="B26" i="1"/>
  <c r="B23" i="1"/>
</calcChain>
</file>

<file path=xl/sharedStrings.xml><?xml version="1.0" encoding="utf-8"?>
<sst xmlns="http://schemas.openxmlformats.org/spreadsheetml/2006/main" count="221" uniqueCount="76">
  <si>
    <t>Cohoes CSD Foundation Aid Funding Plan Summary</t>
  </si>
  <si>
    <t>Year</t>
  </si>
  <si>
    <t>Budgeted Amount</t>
  </si>
  <si>
    <t>Description</t>
  </si>
  <si>
    <t>Funding Category</t>
  </si>
  <si>
    <t>Building</t>
  </si>
  <si>
    <t>Sustainability Notes</t>
  </si>
  <si>
    <t>Priority Area</t>
  </si>
  <si>
    <t>Priority Area Matrix</t>
  </si>
  <si>
    <t>A</t>
  </si>
  <si>
    <t>B</t>
  </si>
  <si>
    <t>C</t>
  </si>
  <si>
    <t>D</t>
  </si>
  <si>
    <t>E</t>
  </si>
  <si>
    <t>F</t>
  </si>
  <si>
    <t xml:space="preserve">Reduce class sizes </t>
  </si>
  <si>
    <t xml:space="preserve">Providing supports for students who are not meeting, or at risk of not </t>
  </si>
  <si>
    <t>Addressing student social emotional health</t>
  </si>
  <si>
    <t xml:space="preserve">Providing adequate resources to English language learners, students  </t>
  </si>
  <si>
    <t>with disabilities, and students experiencing homelessness</t>
  </si>
  <si>
    <t>"Other"  priority areas</t>
  </si>
  <si>
    <t>Increase graduation rate &amp; eliminate the achievement gap</t>
  </si>
  <si>
    <t>meeting, state learning standards in core academic subject areas</t>
  </si>
  <si>
    <t>23/24</t>
  </si>
  <si>
    <t>Career Education Coordinator (1.0 FTE)</t>
  </si>
  <si>
    <t>CHS</t>
  </si>
  <si>
    <t>ROI</t>
  </si>
  <si>
    <t>General Instruction</t>
  </si>
  <si>
    <t>School Social Worker (1.0 FTE)</t>
  </si>
  <si>
    <t>Pupil Support Services</t>
  </si>
  <si>
    <t>Teacher Aides (2.0 FTE)</t>
  </si>
  <si>
    <t>Summer Guidance Services</t>
  </si>
  <si>
    <t>Previously Grant Funded</t>
  </si>
  <si>
    <t>Campus Safety Monitors (2.0 FTE)</t>
  </si>
  <si>
    <t>Health &amp; Safety</t>
  </si>
  <si>
    <t>CHS, CMS</t>
  </si>
  <si>
    <t>Behavioral Support Teaching Assistant (2.0 FTE)</t>
  </si>
  <si>
    <t>10 Month Secretary (2.0 FTE)</t>
  </si>
  <si>
    <t>Special Programs</t>
  </si>
  <si>
    <t>CMS</t>
  </si>
  <si>
    <t xml:space="preserve">Math AIS Teacher (.4 FTE) </t>
  </si>
  <si>
    <t>Social Studies Teacher (.4 FTE)</t>
  </si>
  <si>
    <t>School Psychologist (1.0 FTE)</t>
  </si>
  <si>
    <t>ALS, VSGS</t>
  </si>
  <si>
    <t>HH</t>
  </si>
  <si>
    <t>ENL Teacher (1.0 FTE)</t>
  </si>
  <si>
    <t xml:space="preserve">Part Time Aides - ENL </t>
  </si>
  <si>
    <t>Elementary Chorus (.025 VSGS)</t>
  </si>
  <si>
    <t>VS</t>
  </si>
  <si>
    <t>Functional Skills Classroom (1.0 Teacher, 3.0 Teacher Aides)</t>
  </si>
  <si>
    <t>ALS</t>
  </si>
  <si>
    <t>Athletics</t>
  </si>
  <si>
    <t>District Wide</t>
  </si>
  <si>
    <t>Facilities Secretary (1.0 FTE)</t>
  </si>
  <si>
    <t>Facililities</t>
  </si>
  <si>
    <t>1 time purchase</t>
  </si>
  <si>
    <t>Athletics - E-Sports &amp; Unified Bowling Programs</t>
  </si>
  <si>
    <t>Cleaner (1.0 FTE)</t>
  </si>
  <si>
    <t xml:space="preserve">Capital Outlay </t>
  </si>
  <si>
    <t xml:space="preserve">Facilities Equipment </t>
  </si>
  <si>
    <t>Computer Assisted Instruction</t>
  </si>
  <si>
    <t>Computer Hardware (Chromebooks, Desktops, Classroom Displays, Copiers)</t>
  </si>
  <si>
    <t>Purchasing Agent (1.0 FTE)</t>
  </si>
  <si>
    <t xml:space="preserve">Deputy Claims Auditor   </t>
  </si>
  <si>
    <t>Central Office Services</t>
  </si>
  <si>
    <t>Medicaid Billing Clerk</t>
  </si>
  <si>
    <t>Teacher Assistant (1.0 FTE)</t>
  </si>
  <si>
    <t xml:space="preserve">Student Tutoring </t>
  </si>
  <si>
    <t>Athletics - Equipment, Branding Materials  &amp; supplies</t>
  </si>
  <si>
    <t>Staff Development</t>
  </si>
  <si>
    <t xml:space="preserve">23/24 </t>
  </si>
  <si>
    <t>Arts &amp; Enrichment Programs</t>
  </si>
  <si>
    <t>Educational Field Trips</t>
  </si>
  <si>
    <t>Transportation</t>
  </si>
  <si>
    <t>Supervision - General Instruction</t>
  </si>
  <si>
    <t>Special Education Supprt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</si>
</sst>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6" xfId="0" applyFont="1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C20" sqref="C20"/>
    </sheetView>
  </sheetViews>
  <sheetFormatPr defaultRowHeight="15" x14ac:dyDescent="0.25"/>
  <cols>
    <col min="2" max="2" width="17.42578125" bestFit="1" customWidth="1"/>
    <col min="3" max="3" width="69.7109375" bestFit="1" customWidth="1"/>
    <col min="4" max="4" width="30.7109375" bestFit="1" customWidth="1"/>
    <col min="5" max="5" width="17.5703125" customWidth="1"/>
    <col min="6" max="6" width="32.140625" customWidth="1"/>
    <col min="7" max="7" width="18" customWidth="1"/>
  </cols>
  <sheetData>
    <row r="1" spans="1:7" x14ac:dyDescent="0.25">
      <c r="A1" s="1" t="s">
        <v>0</v>
      </c>
    </row>
    <row r="3" spans="1:7" s="1" customForma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t="s">
        <v>23</v>
      </c>
      <c r="B4" s="14">
        <v>74730</v>
      </c>
      <c r="C4" t="s">
        <v>24</v>
      </c>
      <c r="D4" t="s">
        <v>27</v>
      </c>
      <c r="E4" t="s">
        <v>25</v>
      </c>
      <c r="F4" t="s">
        <v>26</v>
      </c>
      <c r="G4" t="s">
        <v>9</v>
      </c>
    </row>
    <row r="5" spans="1:7" x14ac:dyDescent="0.25">
      <c r="A5" t="s">
        <v>23</v>
      </c>
      <c r="B5" s="14">
        <v>51000</v>
      </c>
      <c r="C5" t="s">
        <v>66</v>
      </c>
      <c r="D5" t="s">
        <v>27</v>
      </c>
      <c r="E5" t="s">
        <v>39</v>
      </c>
      <c r="F5" t="s">
        <v>26</v>
      </c>
      <c r="G5" t="s">
        <v>11</v>
      </c>
    </row>
    <row r="6" spans="1:7" x14ac:dyDescent="0.25">
      <c r="A6" t="s">
        <v>23</v>
      </c>
      <c r="B6" s="14">
        <f>9000*2</f>
        <v>18000</v>
      </c>
      <c r="C6" t="s">
        <v>40</v>
      </c>
      <c r="D6" t="s">
        <v>27</v>
      </c>
      <c r="E6" t="s">
        <v>39</v>
      </c>
      <c r="F6" t="s">
        <v>26</v>
      </c>
      <c r="G6" t="s">
        <v>11</v>
      </c>
    </row>
    <row r="7" spans="1:7" x14ac:dyDescent="0.25">
      <c r="A7" t="s">
        <v>23</v>
      </c>
      <c r="B7" s="14">
        <f>9000*2</f>
        <v>18000</v>
      </c>
      <c r="C7" t="s">
        <v>41</v>
      </c>
      <c r="D7" t="s">
        <v>27</v>
      </c>
      <c r="E7" t="s">
        <v>39</v>
      </c>
      <c r="F7" t="s">
        <v>26</v>
      </c>
      <c r="G7" t="s">
        <v>9</v>
      </c>
    </row>
    <row r="8" spans="1:7" x14ac:dyDescent="0.25">
      <c r="A8" t="s">
        <v>23</v>
      </c>
      <c r="B8" s="14">
        <v>25973</v>
      </c>
      <c r="C8" t="s">
        <v>46</v>
      </c>
      <c r="D8" t="s">
        <v>27</v>
      </c>
      <c r="E8" t="s">
        <v>44</v>
      </c>
      <c r="F8" t="s">
        <v>26</v>
      </c>
      <c r="G8" t="s">
        <v>13</v>
      </c>
    </row>
    <row r="9" spans="1:7" x14ac:dyDescent="0.25">
      <c r="A9" t="s">
        <v>23</v>
      </c>
      <c r="B9" s="14">
        <v>62000</v>
      </c>
      <c r="C9" t="s">
        <v>45</v>
      </c>
      <c r="D9" t="s">
        <v>27</v>
      </c>
      <c r="E9" t="s">
        <v>44</v>
      </c>
      <c r="F9" t="s">
        <v>26</v>
      </c>
      <c r="G9" t="s">
        <v>13</v>
      </c>
    </row>
    <row r="10" spans="1:7" x14ac:dyDescent="0.25">
      <c r="A10" t="s">
        <v>23</v>
      </c>
      <c r="B10" s="14">
        <v>12400</v>
      </c>
      <c r="C10" t="s">
        <v>47</v>
      </c>
      <c r="D10" t="s">
        <v>27</v>
      </c>
      <c r="E10" t="s">
        <v>48</v>
      </c>
      <c r="F10" t="s">
        <v>26</v>
      </c>
      <c r="G10" t="s">
        <v>14</v>
      </c>
    </row>
    <row r="11" spans="1:7" x14ac:dyDescent="0.25">
      <c r="A11" t="s">
        <v>23</v>
      </c>
      <c r="B11" s="14">
        <f>62000*2</f>
        <v>124000</v>
      </c>
      <c r="C11" t="s">
        <v>67</v>
      </c>
      <c r="D11" t="s">
        <v>27</v>
      </c>
      <c r="E11" t="s">
        <v>52</v>
      </c>
      <c r="F11" t="s">
        <v>32</v>
      </c>
      <c r="G11" t="s">
        <v>11</v>
      </c>
    </row>
    <row r="12" spans="1:7" x14ac:dyDescent="0.25">
      <c r="A12" t="s">
        <v>23</v>
      </c>
      <c r="B12" s="14">
        <v>356276</v>
      </c>
      <c r="C12" t="s">
        <v>69</v>
      </c>
      <c r="D12" t="s">
        <v>27</v>
      </c>
      <c r="E12" t="s">
        <v>52</v>
      </c>
      <c r="F12" t="s">
        <v>32</v>
      </c>
      <c r="G12" t="s">
        <v>9</v>
      </c>
    </row>
    <row r="13" spans="1:7" x14ac:dyDescent="0.25">
      <c r="A13" t="s">
        <v>70</v>
      </c>
      <c r="B13" s="14">
        <f>5000+11045+10545+11045</f>
        <v>37635</v>
      </c>
      <c r="C13" t="s">
        <v>71</v>
      </c>
      <c r="D13" t="s">
        <v>27</v>
      </c>
      <c r="E13" t="s">
        <v>52</v>
      </c>
      <c r="F13" t="s">
        <v>55</v>
      </c>
      <c r="G13" t="s">
        <v>12</v>
      </c>
    </row>
    <row r="14" spans="1:7" x14ac:dyDescent="0.25">
      <c r="A14" t="s">
        <v>23</v>
      </c>
      <c r="B14" s="14">
        <f>40000*2</f>
        <v>80000</v>
      </c>
      <c r="C14" t="s">
        <v>37</v>
      </c>
      <c r="D14" t="s">
        <v>74</v>
      </c>
      <c r="E14" t="s">
        <v>35</v>
      </c>
      <c r="F14" t="s">
        <v>26</v>
      </c>
      <c r="G14" t="s">
        <v>14</v>
      </c>
    </row>
    <row r="15" spans="1:7" x14ac:dyDescent="0.25">
      <c r="A15" t="s">
        <v>23</v>
      </c>
      <c r="B15" s="14">
        <v>63734</v>
      </c>
      <c r="C15" t="s">
        <v>30</v>
      </c>
      <c r="D15" t="s">
        <v>38</v>
      </c>
      <c r="E15" t="s">
        <v>25</v>
      </c>
      <c r="F15" t="s">
        <v>26</v>
      </c>
      <c r="G15" t="s">
        <v>13</v>
      </c>
    </row>
    <row r="16" spans="1:7" x14ac:dyDescent="0.25">
      <c r="A16" t="s">
        <v>23</v>
      </c>
      <c r="B16" s="14">
        <f>67000+68000</f>
        <v>135000</v>
      </c>
      <c r="C16" t="s">
        <v>49</v>
      </c>
      <c r="D16" t="s">
        <v>38</v>
      </c>
      <c r="E16" t="s">
        <v>50</v>
      </c>
      <c r="F16" t="s">
        <v>26</v>
      </c>
      <c r="G16" t="s">
        <v>13</v>
      </c>
    </row>
    <row r="17" spans="1:7" x14ac:dyDescent="0.25">
      <c r="A17" t="s">
        <v>23</v>
      </c>
      <c r="B17" s="14">
        <v>4000</v>
      </c>
      <c r="C17" t="s">
        <v>65</v>
      </c>
      <c r="D17" t="s">
        <v>38</v>
      </c>
      <c r="E17" t="s">
        <v>52</v>
      </c>
      <c r="F17" t="s">
        <v>32</v>
      </c>
      <c r="G17" t="s">
        <v>13</v>
      </c>
    </row>
    <row r="18" spans="1:7" x14ac:dyDescent="0.25">
      <c r="A18" t="s">
        <v>23</v>
      </c>
      <c r="B18" s="14">
        <v>10650</v>
      </c>
      <c r="C18" t="s">
        <v>75</v>
      </c>
      <c r="D18" t="s">
        <v>38</v>
      </c>
      <c r="E18" t="s">
        <v>52</v>
      </c>
      <c r="F18" t="s">
        <v>32</v>
      </c>
      <c r="G18" t="s">
        <v>13</v>
      </c>
    </row>
    <row r="19" spans="1:7" x14ac:dyDescent="0.25">
      <c r="A19" t="s">
        <v>23</v>
      </c>
      <c r="B19" s="14">
        <f>2000*5</f>
        <v>10000</v>
      </c>
      <c r="C19" t="s">
        <v>69</v>
      </c>
      <c r="D19" t="s">
        <v>38</v>
      </c>
      <c r="E19" t="s">
        <v>52</v>
      </c>
      <c r="F19" t="s">
        <v>32</v>
      </c>
      <c r="G19" t="s">
        <v>13</v>
      </c>
    </row>
    <row r="20" spans="1:7" x14ac:dyDescent="0.25">
      <c r="A20" t="s">
        <v>23</v>
      </c>
      <c r="B20" s="14">
        <v>65000</v>
      </c>
      <c r="C20" t="s">
        <v>28</v>
      </c>
      <c r="D20" t="s">
        <v>29</v>
      </c>
      <c r="E20" t="s">
        <v>25</v>
      </c>
      <c r="F20" t="s">
        <v>26</v>
      </c>
      <c r="G20" t="s">
        <v>12</v>
      </c>
    </row>
    <row r="21" spans="1:7" x14ac:dyDescent="0.25">
      <c r="A21" t="s">
        <v>23</v>
      </c>
      <c r="B21" s="14">
        <v>106000</v>
      </c>
      <c r="C21" t="s">
        <v>36</v>
      </c>
      <c r="D21" t="s">
        <v>29</v>
      </c>
      <c r="E21" t="s">
        <v>35</v>
      </c>
      <c r="F21" t="s">
        <v>26</v>
      </c>
      <c r="G21" t="s">
        <v>13</v>
      </c>
    </row>
    <row r="22" spans="1:7" x14ac:dyDescent="0.25">
      <c r="A22" t="s">
        <v>23</v>
      </c>
      <c r="B22" s="14">
        <v>30000</v>
      </c>
      <c r="C22" t="s">
        <v>31</v>
      </c>
      <c r="D22" t="s">
        <v>29</v>
      </c>
      <c r="E22" t="s">
        <v>35</v>
      </c>
      <c r="F22" t="s">
        <v>32</v>
      </c>
      <c r="G22" t="s">
        <v>9</v>
      </c>
    </row>
    <row r="23" spans="1:7" x14ac:dyDescent="0.25">
      <c r="A23" t="s">
        <v>23</v>
      </c>
      <c r="B23" s="14">
        <f>24875.2+37312.8</f>
        <v>62188</v>
      </c>
      <c r="C23" t="s">
        <v>42</v>
      </c>
      <c r="D23" t="s">
        <v>29</v>
      </c>
      <c r="E23" t="s">
        <v>43</v>
      </c>
      <c r="F23" t="s">
        <v>26</v>
      </c>
      <c r="G23" t="s">
        <v>12</v>
      </c>
    </row>
    <row r="24" spans="1:7" x14ac:dyDescent="0.25">
      <c r="A24" t="s">
        <v>23</v>
      </c>
      <c r="B24" s="14">
        <f>45000+45000+45000+15000+45000+125000+17943.75+12627.12+10633.37+7975+14176.25</f>
        <v>383355.49</v>
      </c>
      <c r="C24" t="s">
        <v>61</v>
      </c>
      <c r="D24" t="s">
        <v>60</v>
      </c>
      <c r="E24" t="s">
        <v>52</v>
      </c>
      <c r="F24" t="s">
        <v>55</v>
      </c>
      <c r="G24" t="s">
        <v>14</v>
      </c>
    </row>
    <row r="25" spans="1:7" x14ac:dyDescent="0.25">
      <c r="A25" t="s">
        <v>23</v>
      </c>
      <c r="B25" s="14">
        <v>60000</v>
      </c>
      <c r="C25" t="s">
        <v>33</v>
      </c>
      <c r="D25" t="s">
        <v>34</v>
      </c>
      <c r="E25" t="s">
        <v>35</v>
      </c>
      <c r="F25" t="s">
        <v>26</v>
      </c>
      <c r="G25" t="s">
        <v>14</v>
      </c>
    </row>
    <row r="26" spans="1:7" x14ac:dyDescent="0.25">
      <c r="A26" t="s">
        <v>23</v>
      </c>
      <c r="B26" s="14">
        <f>75000+80400</f>
        <v>155400</v>
      </c>
      <c r="C26" t="s">
        <v>59</v>
      </c>
      <c r="D26" t="s">
        <v>34</v>
      </c>
      <c r="E26" t="s">
        <v>52</v>
      </c>
      <c r="F26" t="s">
        <v>55</v>
      </c>
      <c r="G26" t="s">
        <v>14</v>
      </c>
    </row>
    <row r="27" spans="1:7" x14ac:dyDescent="0.25">
      <c r="A27" t="s">
        <v>23</v>
      </c>
      <c r="B27" s="14">
        <v>55133</v>
      </c>
      <c r="C27" t="s">
        <v>53</v>
      </c>
      <c r="D27" t="s">
        <v>54</v>
      </c>
      <c r="E27" t="s">
        <v>52</v>
      </c>
      <c r="F27" t="s">
        <v>26</v>
      </c>
      <c r="G27" t="s">
        <v>14</v>
      </c>
    </row>
    <row r="28" spans="1:7" x14ac:dyDescent="0.25">
      <c r="A28" t="s">
        <v>23</v>
      </c>
      <c r="B28" s="14">
        <v>53392</v>
      </c>
      <c r="C28" t="s">
        <v>57</v>
      </c>
      <c r="D28" t="s">
        <v>54</v>
      </c>
      <c r="E28" t="s">
        <v>52</v>
      </c>
      <c r="F28" t="s">
        <v>26</v>
      </c>
      <c r="G28" t="s">
        <v>14</v>
      </c>
    </row>
    <row r="29" spans="1:7" x14ac:dyDescent="0.25">
      <c r="A29" t="s">
        <v>23</v>
      </c>
      <c r="B29" s="14">
        <v>100000</v>
      </c>
      <c r="C29" t="s">
        <v>58</v>
      </c>
      <c r="D29" t="s">
        <v>54</v>
      </c>
      <c r="E29" t="s">
        <v>25</v>
      </c>
      <c r="F29" t="s">
        <v>55</v>
      </c>
      <c r="G29" t="s">
        <v>14</v>
      </c>
    </row>
    <row r="30" spans="1:7" x14ac:dyDescent="0.25">
      <c r="A30" t="s">
        <v>23</v>
      </c>
      <c r="B30" s="14">
        <v>7000</v>
      </c>
      <c r="C30" t="s">
        <v>69</v>
      </c>
      <c r="D30" t="s">
        <v>54</v>
      </c>
      <c r="E30" t="s">
        <v>52</v>
      </c>
      <c r="F30" t="s">
        <v>55</v>
      </c>
      <c r="G30" t="s">
        <v>14</v>
      </c>
    </row>
    <row r="31" spans="1:7" x14ac:dyDescent="0.25">
      <c r="A31" t="s">
        <v>23</v>
      </c>
      <c r="B31" s="14">
        <v>60000</v>
      </c>
      <c r="C31" t="s">
        <v>62</v>
      </c>
      <c r="D31" t="s">
        <v>64</v>
      </c>
      <c r="E31" t="s">
        <v>52</v>
      </c>
      <c r="F31" t="s">
        <v>26</v>
      </c>
      <c r="G31" t="s">
        <v>14</v>
      </c>
    </row>
    <row r="32" spans="1:7" x14ac:dyDescent="0.25">
      <c r="A32" t="s">
        <v>23</v>
      </c>
      <c r="B32" s="14">
        <v>3500</v>
      </c>
      <c r="C32" t="s">
        <v>63</v>
      </c>
      <c r="D32" t="s">
        <v>64</v>
      </c>
      <c r="E32" t="s">
        <v>52</v>
      </c>
      <c r="F32" t="s">
        <v>26</v>
      </c>
      <c r="G32" t="s">
        <v>14</v>
      </c>
    </row>
    <row r="33" spans="1:7" x14ac:dyDescent="0.25">
      <c r="A33" t="s">
        <v>23</v>
      </c>
      <c r="B33" s="14">
        <f>1500+2000</f>
        <v>3500</v>
      </c>
      <c r="C33" t="s">
        <v>69</v>
      </c>
      <c r="D33" t="s">
        <v>64</v>
      </c>
      <c r="E33" t="s">
        <v>52</v>
      </c>
      <c r="F33" t="s">
        <v>55</v>
      </c>
      <c r="G33" t="s">
        <v>14</v>
      </c>
    </row>
    <row r="34" spans="1:7" x14ac:dyDescent="0.25">
      <c r="A34" t="s">
        <v>23</v>
      </c>
      <c r="B34" s="14">
        <f>10000+1500+10000+8000+4000+8000</f>
        <v>41500</v>
      </c>
      <c r="C34" t="s">
        <v>72</v>
      </c>
      <c r="D34" t="s">
        <v>73</v>
      </c>
      <c r="E34" t="s">
        <v>52</v>
      </c>
      <c r="F34" t="s">
        <v>55</v>
      </c>
      <c r="G34" t="s">
        <v>12</v>
      </c>
    </row>
    <row r="35" spans="1:7" x14ac:dyDescent="0.25">
      <c r="A35" t="s">
        <v>23</v>
      </c>
      <c r="B35" s="14">
        <f>20000+18000</f>
        <v>38000</v>
      </c>
      <c r="C35" t="s">
        <v>68</v>
      </c>
      <c r="D35" t="s">
        <v>51</v>
      </c>
      <c r="E35" t="s">
        <v>52</v>
      </c>
      <c r="F35" t="s">
        <v>55</v>
      </c>
      <c r="G35" t="s">
        <v>12</v>
      </c>
    </row>
    <row r="36" spans="1:7" x14ac:dyDescent="0.25">
      <c r="A36" t="s">
        <v>23</v>
      </c>
      <c r="B36" s="14">
        <f>8000+4000</f>
        <v>12000</v>
      </c>
      <c r="C36" t="s">
        <v>56</v>
      </c>
      <c r="D36" t="s">
        <v>51</v>
      </c>
      <c r="E36" t="s">
        <v>52</v>
      </c>
      <c r="F36" t="s">
        <v>26</v>
      </c>
      <c r="G36" t="s">
        <v>12</v>
      </c>
    </row>
    <row r="38" spans="1:7" x14ac:dyDescent="0.25">
      <c r="B38" s="2"/>
      <c r="C38" s="3" t="s">
        <v>8</v>
      </c>
      <c r="D38" s="4"/>
      <c r="E38" s="5"/>
    </row>
    <row r="39" spans="1:7" x14ac:dyDescent="0.25">
      <c r="B39" s="6" t="s">
        <v>9</v>
      </c>
      <c r="C39" s="7" t="s">
        <v>21</v>
      </c>
      <c r="D39" s="7"/>
      <c r="E39" s="8"/>
    </row>
    <row r="40" spans="1:7" x14ac:dyDescent="0.25">
      <c r="B40" s="6" t="s">
        <v>10</v>
      </c>
      <c r="C40" s="7" t="s">
        <v>15</v>
      </c>
      <c r="D40" s="7"/>
      <c r="E40" s="8"/>
    </row>
    <row r="41" spans="1:7" x14ac:dyDescent="0.25">
      <c r="B41" s="6" t="s">
        <v>11</v>
      </c>
      <c r="C41" s="7" t="s">
        <v>16</v>
      </c>
      <c r="D41" s="7"/>
      <c r="E41" s="8"/>
    </row>
    <row r="42" spans="1:7" x14ac:dyDescent="0.25">
      <c r="B42" s="6"/>
      <c r="C42" s="12" t="s">
        <v>22</v>
      </c>
      <c r="D42" s="12"/>
      <c r="E42" s="13"/>
    </row>
    <row r="43" spans="1:7" x14ac:dyDescent="0.25">
      <c r="B43" s="6" t="s">
        <v>12</v>
      </c>
      <c r="C43" s="7" t="s">
        <v>17</v>
      </c>
      <c r="D43" s="7"/>
      <c r="E43" s="8"/>
    </row>
    <row r="44" spans="1:7" x14ac:dyDescent="0.25">
      <c r="B44" s="6" t="s">
        <v>13</v>
      </c>
      <c r="C44" s="7" t="s">
        <v>18</v>
      </c>
      <c r="D44" s="7"/>
      <c r="E44" s="8"/>
    </row>
    <row r="45" spans="1:7" x14ac:dyDescent="0.25">
      <c r="B45" s="6"/>
      <c r="C45" s="12" t="s">
        <v>19</v>
      </c>
      <c r="D45" s="12"/>
      <c r="E45" s="13"/>
    </row>
    <row r="46" spans="1:7" x14ac:dyDescent="0.25">
      <c r="B46" s="9" t="s">
        <v>14</v>
      </c>
      <c r="C46" s="10" t="s">
        <v>20</v>
      </c>
      <c r="D46" s="10"/>
      <c r="E46" s="11"/>
    </row>
  </sheetData>
  <sortState ref="A4:G36">
    <sortCondition ref="D4:D36"/>
  </sortState>
  <mergeCells count="6">
    <mergeCell ref="C39:E39"/>
    <mergeCell ref="C40:E40"/>
    <mergeCell ref="C41:E41"/>
    <mergeCell ref="C43:E43"/>
    <mergeCell ref="C44:E44"/>
    <mergeCell ref="C46:E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Cohoes City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Mackey</dc:creator>
  <cp:lastModifiedBy>Stacy Mackey</cp:lastModifiedBy>
  <dcterms:created xsi:type="dcterms:W3CDTF">2023-06-23T14:37:56Z</dcterms:created>
  <dcterms:modified xsi:type="dcterms:W3CDTF">2023-06-23T16:27:11Z</dcterms:modified>
</cp:coreProperties>
</file>